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Funktionen" sheetId="1" r:id="rId1"/>
  </sheets>
  <definedNames/>
  <calcPr fullCalcOnLoad="1"/>
</workbook>
</file>

<file path=xl/sharedStrings.xml><?xml version="1.0" encoding="utf-8"?>
<sst xmlns="http://schemas.openxmlformats.org/spreadsheetml/2006/main" count="141" uniqueCount="89">
  <si>
    <t>Wochentag</t>
  </si>
  <si>
    <t>Umsatz</t>
  </si>
  <si>
    <t>Samstag</t>
  </si>
  <si>
    <t>Sonntag</t>
  </si>
  <si>
    <t>Montag</t>
  </si>
  <si>
    <t>Dienstag</t>
  </si>
  <si>
    <t>Mittwoch</t>
  </si>
  <si>
    <t>Donnerstag</t>
  </si>
  <si>
    <t>Freitag</t>
  </si>
  <si>
    <t>Summe</t>
  </si>
  <si>
    <t>Max (Höchster Wert)</t>
  </si>
  <si>
    <t>Mittelwert/Öffnungstag</t>
  </si>
  <si>
    <t>Anzahl (Geöffnete Tage)</t>
  </si>
  <si>
    <t>Mittelwert vierstellig</t>
  </si>
  <si>
    <t>MW rund 1 Nachkommastelle</t>
  </si>
  <si>
    <t>MW rund 3 Nachkommastellen</t>
  </si>
  <si>
    <t>Anzahl Tage des Monats</t>
  </si>
  <si>
    <t>Mittelwert/Kalendertag</t>
  </si>
  <si>
    <t>Anzahl (geschlossene Tage)</t>
  </si>
  <si>
    <t>Datum</t>
  </si>
  <si>
    <t>Beispiele</t>
  </si>
  <si>
    <t>Menge</t>
  </si>
  <si>
    <t>=SUMME(F4:F7)</t>
  </si>
  <si>
    <t>Mittelwert</t>
  </si>
  <si>
    <t>=MITTELWERT(F4:F7)</t>
  </si>
  <si>
    <t>=RUNDEN(F9;1)</t>
  </si>
  <si>
    <t>MW abgerundet 1 Nachkomma</t>
  </si>
  <si>
    <t>MW aufgerundet volle 10</t>
  </si>
  <si>
    <t>=ABRUNDEN(F9;1)</t>
  </si>
  <si>
    <t>=AUFRUNDEN(F9;-1)</t>
  </si>
  <si>
    <t>Min (Kleinster Wert)</t>
  </si>
  <si>
    <t>=MAX(F4:F7)</t>
  </si>
  <si>
    <t>=MIN(F4:F7)</t>
  </si>
  <si>
    <t>Anwesend</t>
  </si>
  <si>
    <t>Urlaub</t>
  </si>
  <si>
    <t>Mitarbeiter</t>
  </si>
  <si>
    <t>Anzahl klare Fälle</t>
  </si>
  <si>
    <t>Anzahl unklare Fälle</t>
  </si>
  <si>
    <t>=ANZAHL2(F17:F23)</t>
  </si>
  <si>
    <t>=ANZAHLLEEREZELLEN(F17:F23)</t>
  </si>
  <si>
    <t>Stunden</t>
  </si>
  <si>
    <t>=ANZAHL(F29:F35)</t>
  </si>
  <si>
    <t>=ANZAHL2(F29:F35)</t>
  </si>
  <si>
    <t>Artikel</t>
  </si>
  <si>
    <t>Hanuta</t>
  </si>
  <si>
    <t>Anzahl Hanuta</t>
  </si>
  <si>
    <t>Anzahl Mars</t>
  </si>
  <si>
    <t>Anzahl Milky Way</t>
  </si>
  <si>
    <t>=ZÄHLENWENN(E40:E48;"Hanuta")</t>
  </si>
  <si>
    <t>=ZÄHLENWENN(E40:E48;"Mars")</t>
  </si>
  <si>
    <t>=ZÄHLENWENN(E40:E48;"Milky Way")</t>
  </si>
  <si>
    <t>Umsatz Hanuta</t>
  </si>
  <si>
    <t>Umatz Mars</t>
  </si>
  <si>
    <t>Umsatz Milky Way</t>
  </si>
  <si>
    <t>=SUMMEWENN(E40:E48;"Hanuta";F40:F48)</t>
  </si>
  <si>
    <t>=SUMMEWENN(E40:E48;"Mars";F40:F48)</t>
  </si>
  <si>
    <t>=SUMMEWENN(E40:E48;"Milky Way";F40:F48)</t>
  </si>
  <si>
    <t>Anzahl Dienstage des Monats</t>
  </si>
  <si>
    <t>Umsatz aller Dienstage</t>
  </si>
  <si>
    <t>Umsatz aller Samstage</t>
  </si>
  <si>
    <t>Formel</t>
  </si>
  <si>
    <t>Anzahl Samstage des Monats</t>
  </si>
  <si>
    <t>Mittelwert pro Samstag</t>
  </si>
  <si>
    <t>Mittelwert pro Dienstag</t>
  </si>
  <si>
    <t>Rang Umsatz Milky Way</t>
  </si>
  <si>
    <t>=RANG(F54;F52:F54)</t>
  </si>
  <si>
    <t>MW runde 10 €</t>
  </si>
  <si>
    <t>MW aufgerundet volle 10 €</t>
  </si>
  <si>
    <t>MW abgerundet volle 100 €</t>
  </si>
  <si>
    <t>MW rund volle 1000 €</t>
  </si>
  <si>
    <t>MW abgerundet volle 1000 €</t>
  </si>
  <si>
    <t>Müller</t>
  </si>
  <si>
    <t>Rang Umsatz (08.03.2008.)</t>
  </si>
  <si>
    <t>Rang Umsatz (02.03.2008)</t>
  </si>
  <si>
    <t>Einfache Funktionen</t>
  </si>
  <si>
    <t>Bananen</t>
  </si>
  <si>
    <t>Wurst</t>
  </si>
  <si>
    <t>Äpfel</t>
  </si>
  <si>
    <t>Kiwi</t>
  </si>
  <si>
    <t>Maximaler Wert</t>
  </si>
  <si>
    <t>Minimaler Wert</t>
  </si>
  <si>
    <t>Frei</t>
  </si>
  <si>
    <t>Lion</t>
  </si>
  <si>
    <t>Nuts</t>
  </si>
  <si>
    <t>Anzahl Tage mit Arbeit</t>
  </si>
  <si>
    <t>Arbeits</t>
  </si>
  <si>
    <t>Anz Tage mit Arbeit und Urlaub</t>
  </si>
  <si>
    <t>www.bewerberbibel.de Excel Übungen und Aufgaben</t>
  </si>
  <si>
    <t>Umsätze eines Supermarktes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</si>
</sst>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_-* #,##0.000\ &quot;DM&quot;_-;\-* #,##0.000\ &quot;DM&quot;_-;_-* &quot;-&quot;??\ &quot;DM&quot;_-;_-@_-"/>
    <numFmt numFmtId="180" formatCode="_-* #,##0.0000\ &quot;DM&quot;_-;\-* #,##0.0000\ &quot;DM&quot;_-;_-* &quot;-&quot;??\ &quot;DM&quot;_-;_-@_-"/>
    <numFmt numFmtId="181" formatCode="_-* #,##0.00000\ &quot;DM&quot;_-;\-* #,##0.00000\ &quot;DM&quot;_-;_-* &quot;-&quot;??\ &quot;DM&quot;_-;_-@_-"/>
    <numFmt numFmtId="182" formatCode="_-* #,##0.0\ &quot;DM&quot;_-;\-* #,##0.0\ &quot;DM&quot;_-;_-* &quot;-&quot;??\ &quot;DM&quot;_-;_-@_-"/>
    <numFmt numFmtId="183" formatCode="_-* #,##0\ &quot;DM&quot;_-;\-* #,##0\ &quot;DM&quot;_-;_-* &quot;-&quot;??\ &quot;DM&quot;_-;_-@_-"/>
    <numFmt numFmtId="184" formatCode="0\ &quot;Tage&quot;"/>
    <numFmt numFmtId="185" formatCode="_-* #,##0.00\ [$€]_-;\-* #,##0.00\ [$€]_-;_-* &quot;-&quot;??\ [$€]_-;_-@_-"/>
    <numFmt numFmtId="186" formatCode="_-* #,##0.000\ [$€]_-;\-* #,##0.000\ [$€]_-;_-* &quot;-&quot;??\ [$€]_-;_-@_-"/>
    <numFmt numFmtId="187" formatCode="_-* #,##0.0000\ [$€]_-;\-* #,##0.0000\ [$€]_-;_-* &quot;-&quot;??\ [$€]_-;_-@_-"/>
    <numFmt numFmtId="188" formatCode="_-* #,##0.00000\ [$€]_-;\-* #,##0.00000\ [$€]_-;_-* &quot;-&quot;??\ [$€]_-;_-@_-"/>
    <numFmt numFmtId="189" formatCode="_-* #,##0.000000\ [$€]_-;\-* #,##0.000000\ [$€]_-;_-* &quot;-&quot;??\ [$€]_-;_-@_-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4" fontId="1" fillId="0" borderId="18" xfId="0" applyNumberFormat="1" applyFont="1" applyBorder="1" applyAlignment="1">
      <alignment/>
    </xf>
    <xf numFmtId="184" fontId="1" fillId="0" borderId="1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/>
    </xf>
    <xf numFmtId="173" fontId="0" fillId="0" borderId="0" xfId="0" applyNumberFormat="1" applyAlignment="1" quotePrefix="1">
      <alignment/>
    </xf>
    <xf numFmtId="0" fontId="1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173" fontId="1" fillId="0" borderId="25" xfId="0" applyNumberFormat="1" applyFont="1" applyBorder="1" applyAlignment="1">
      <alignment/>
    </xf>
    <xf numFmtId="173" fontId="1" fillId="0" borderId="24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Border="1" applyAlignment="1">
      <alignment/>
    </xf>
    <xf numFmtId="0" fontId="1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85" fontId="0" fillId="0" borderId="10" xfId="45" applyFont="1" applyBorder="1" applyAlignment="1">
      <alignment/>
    </xf>
    <xf numFmtId="185" fontId="1" fillId="0" borderId="18" xfId="45" applyFont="1" applyBorder="1" applyAlignment="1">
      <alignment/>
    </xf>
    <xf numFmtId="185" fontId="1" fillId="0" borderId="19" xfId="45" applyFont="1" applyBorder="1" applyAlignment="1">
      <alignment/>
    </xf>
    <xf numFmtId="185" fontId="1" fillId="0" borderId="27" xfId="45" applyFont="1" applyBorder="1" applyAlignment="1">
      <alignment/>
    </xf>
    <xf numFmtId="185" fontId="1" fillId="0" borderId="24" xfId="45" applyFont="1" applyBorder="1" applyAlignment="1">
      <alignment/>
    </xf>
    <xf numFmtId="185" fontId="1" fillId="0" borderId="25" xfId="45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187" fontId="1" fillId="0" borderId="18" xfId="45" applyNumberFormat="1" applyFont="1" applyBorder="1" applyAlignment="1">
      <alignment/>
    </xf>
    <xf numFmtId="185" fontId="1" fillId="0" borderId="23" xfId="45" applyFont="1" applyBorder="1" applyAlignment="1">
      <alignment/>
    </xf>
    <xf numFmtId="0" fontId="33" fillId="0" borderId="0" xfId="47" applyAlignment="1">
      <alignment/>
    </xf>
    <xf numFmtId="0" fontId="3" fillId="0" borderId="28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14</xdr:row>
      <xdr:rowOff>38100</xdr:rowOff>
    </xdr:from>
    <xdr:to>
      <xdr:col>9</xdr:col>
      <xdr:colOff>28575</xdr:colOff>
      <xdr:row>22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2447925"/>
          <a:ext cx="21621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Mittelwert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liefert den Durchschnitt.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Runden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bedeutet kaufmännisches Runden über 5 auf unter 5 ab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liefert den maximalen Wert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liefert minimalsten Wert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Minuszahlen beim Runden bedeutet, vor dem Komma wird gerundet.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(-1 = volle 10, -2 = volle 100 usw.)</a:t>
          </a:r>
        </a:p>
      </xdr:txBody>
    </xdr:sp>
    <xdr:clientData/>
  </xdr:twoCellAnchor>
  <xdr:twoCellAnchor>
    <xdr:from>
      <xdr:col>6</xdr:col>
      <xdr:colOff>314325</xdr:colOff>
      <xdr:row>26</xdr:row>
      <xdr:rowOff>66675</xdr:rowOff>
    </xdr:from>
    <xdr:to>
      <xdr:col>9</xdr:col>
      <xdr:colOff>28575</xdr:colOff>
      <xdr:row>33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0225" y="4467225"/>
          <a:ext cx="20002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zählt Text und Zahlen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Anzahlleerezellen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zählt nur leere Zellen.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zählt nur Zahlwerte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295275</xdr:colOff>
      <xdr:row>38</xdr:row>
      <xdr:rowOff>57150</xdr:rowOff>
    </xdr:from>
    <xdr:to>
      <xdr:col>9</xdr:col>
      <xdr:colOff>314325</xdr:colOff>
      <xdr:row>46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91175" y="6448425"/>
          <a:ext cx="23050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Zählenwenn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zählt nach wie oft ein Wort innerhalb eines Bereiches vorkommt.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Summewenn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zählt nur die Zellen zusammen, die in der Spalte mit dem Suchkriterium auch den passenden Ausdruck enthalten.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liefert den Rang eines Wertes in einer Liste.</a:t>
          </a:r>
        </a:p>
      </xdr:txBody>
    </xdr:sp>
    <xdr:clientData/>
  </xdr:twoCellAnchor>
  <xdr:twoCellAnchor>
    <xdr:from>
      <xdr:col>4</xdr:col>
      <xdr:colOff>314325</xdr:colOff>
      <xdr:row>61</xdr:row>
      <xdr:rowOff>66675</xdr:rowOff>
    </xdr:from>
    <xdr:to>
      <xdr:col>8</xdr:col>
      <xdr:colOff>457200</xdr:colOff>
      <xdr:row>64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152775" y="10372725"/>
          <a:ext cx="41243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 8.3. hatten Müller und Schulz gearbeitet. Welchen Rang nimmt dieser  Tag umsatzmäßig ein.</a:t>
          </a:r>
        </a:p>
      </xdr:txBody>
    </xdr:sp>
    <xdr:clientData/>
  </xdr:twoCellAnchor>
  <xdr:twoCellAnchor>
    <xdr:from>
      <xdr:col>3</xdr:col>
      <xdr:colOff>57150</xdr:colOff>
      <xdr:row>56</xdr:row>
      <xdr:rowOff>85725</xdr:rowOff>
    </xdr:from>
    <xdr:to>
      <xdr:col>4</xdr:col>
      <xdr:colOff>619125</xdr:colOff>
      <xdr:row>61</xdr:row>
      <xdr:rowOff>76200</xdr:rowOff>
    </xdr:to>
    <xdr:sp>
      <xdr:nvSpPr>
        <xdr:cNvPr id="5" name="Line 6"/>
        <xdr:cNvSpPr>
          <a:spLocks/>
        </xdr:cNvSpPr>
      </xdr:nvSpPr>
      <xdr:spPr>
        <a:xfrm flipH="1" flipV="1">
          <a:off x="2781300" y="9563100"/>
          <a:ext cx="6762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</xdr:row>
      <xdr:rowOff>66675</xdr:rowOff>
    </xdr:from>
    <xdr:to>
      <xdr:col>8</xdr:col>
      <xdr:colOff>581025</xdr:colOff>
      <xdr:row>6</xdr:row>
      <xdr:rowOff>66675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5400675" y="457200"/>
          <a:ext cx="2000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Achtung: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variiert, Umsatzzahlen sind mit Zufallszahlen hinterlegt.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ungen.bewerberbibel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22">
      <selection activeCell="E27" sqref="E27:F37"/>
    </sheetView>
  </sheetViews>
  <sheetFormatPr defaultColWidth="11.421875" defaultRowHeight="12.75"/>
  <cols>
    <col min="1" max="1" width="12.00390625" style="0" bestFit="1" customWidth="1"/>
    <col min="2" max="2" width="15.00390625" style="0" customWidth="1"/>
    <col min="3" max="3" width="13.8515625" style="0" bestFit="1" customWidth="1"/>
    <col min="4" max="4" width="1.7109375" style="0" customWidth="1"/>
    <col min="5" max="5" width="27.421875" style="0" customWidth="1"/>
    <col min="6" max="6" width="9.421875" style="0" customWidth="1"/>
  </cols>
  <sheetData>
    <row r="1" ht="15">
      <c r="A1" s="1" t="s">
        <v>74</v>
      </c>
    </row>
    <row r="2" spans="1:7" ht="15.75">
      <c r="A2" s="46" t="s">
        <v>88</v>
      </c>
      <c r="B2" s="46"/>
      <c r="C2" s="46"/>
      <c r="E2" s="34" t="s">
        <v>20</v>
      </c>
      <c r="G2" s="33" t="s">
        <v>60</v>
      </c>
    </row>
    <row r="3" spans="1:6" ht="12.75">
      <c r="A3" s="14" t="s">
        <v>19</v>
      </c>
      <c r="B3" s="2" t="s">
        <v>0</v>
      </c>
      <c r="C3" s="41" t="s">
        <v>1</v>
      </c>
      <c r="E3" s="2" t="s">
        <v>43</v>
      </c>
      <c r="F3" s="41" t="s">
        <v>21</v>
      </c>
    </row>
    <row r="4" spans="1:6" ht="12.75">
      <c r="A4" s="3">
        <v>39508</v>
      </c>
      <c r="B4" s="2" t="s">
        <v>2</v>
      </c>
      <c r="C4" s="35">
        <f ca="1">_XLL.ZUFALLSBEREICH(300,999.99)+RAND()</f>
        <v>529.7308070129476</v>
      </c>
      <c r="E4" s="2" t="s">
        <v>75</v>
      </c>
      <c r="F4" s="2">
        <v>125</v>
      </c>
    </row>
    <row r="5" spans="1:6" ht="12.75">
      <c r="A5" s="3">
        <v>39509</v>
      </c>
      <c r="B5" s="2" t="s">
        <v>3</v>
      </c>
      <c r="C5" s="35"/>
      <c r="E5" s="2" t="s">
        <v>76</v>
      </c>
      <c r="F5" s="2">
        <v>99</v>
      </c>
    </row>
    <row r="6" spans="1:6" ht="12.75">
      <c r="A6" s="3">
        <v>39510</v>
      </c>
      <c r="B6" s="2" t="s">
        <v>4</v>
      </c>
      <c r="C6" s="35">
        <f aca="true" ca="1" t="shared" si="0" ref="C6:C11">_XLL.ZUFALLSBEREICH(300,999.99)+RAND()</f>
        <v>552.5372952203836</v>
      </c>
      <c r="E6" s="2" t="s">
        <v>77</v>
      </c>
      <c r="F6" s="2">
        <v>52</v>
      </c>
    </row>
    <row r="7" spans="1:6" ht="13.5" thickBot="1">
      <c r="A7" s="3">
        <v>39511</v>
      </c>
      <c r="B7" s="2" t="s">
        <v>5</v>
      </c>
      <c r="C7" s="35">
        <f ca="1" t="shared" si="0"/>
        <v>486.9975630070342</v>
      </c>
      <c r="E7" s="5" t="s">
        <v>78</v>
      </c>
      <c r="F7" s="5">
        <v>33</v>
      </c>
    </row>
    <row r="8" spans="1:7" ht="13.5" thickBot="1">
      <c r="A8" s="3">
        <v>39512</v>
      </c>
      <c r="B8" s="2" t="s">
        <v>6</v>
      </c>
      <c r="C8" s="35">
        <f ca="1" t="shared" si="0"/>
        <v>305.9259588320614</v>
      </c>
      <c r="E8" s="23" t="s">
        <v>9</v>
      </c>
      <c r="F8" s="24">
        <f>SUM(F4:F7)</f>
        <v>309</v>
      </c>
      <c r="G8" s="15" t="s">
        <v>22</v>
      </c>
    </row>
    <row r="9" spans="1:7" ht="13.5" thickBot="1">
      <c r="A9" s="3">
        <v>39513</v>
      </c>
      <c r="B9" s="2" t="s">
        <v>7</v>
      </c>
      <c r="C9" s="35">
        <f ca="1" t="shared" si="0"/>
        <v>570.1700543684786</v>
      </c>
      <c r="E9" s="23" t="s">
        <v>23</v>
      </c>
      <c r="F9" s="25">
        <f>AVERAGE(F4:F7)</f>
        <v>77.25</v>
      </c>
      <c r="G9" s="15" t="s">
        <v>24</v>
      </c>
    </row>
    <row r="10" spans="1:7" ht="13.5" thickBot="1">
      <c r="A10" s="3">
        <v>39514</v>
      </c>
      <c r="B10" s="2" t="s">
        <v>8</v>
      </c>
      <c r="C10" s="35">
        <f ca="1" t="shared" si="0"/>
        <v>302.1507047597519</v>
      </c>
      <c r="E10" s="23" t="s">
        <v>14</v>
      </c>
      <c r="F10" s="26">
        <f>ROUND(F9,1)</f>
        <v>77.3</v>
      </c>
      <c r="G10" s="15" t="s">
        <v>25</v>
      </c>
    </row>
    <row r="11" spans="1:7" ht="13.5" thickBot="1">
      <c r="A11" s="3">
        <v>39515</v>
      </c>
      <c r="B11" s="2" t="s">
        <v>2</v>
      </c>
      <c r="C11" s="35">
        <f ca="1" t="shared" si="0"/>
        <v>626.0263538901199</v>
      </c>
      <c r="E11" s="10" t="s">
        <v>26</v>
      </c>
      <c r="F11" s="26">
        <f>ROUNDDOWN(F9,1)</f>
        <v>77.2</v>
      </c>
      <c r="G11" s="16" t="s">
        <v>28</v>
      </c>
    </row>
    <row r="12" spans="1:7" ht="13.5" thickBot="1">
      <c r="A12" s="3">
        <v>39516</v>
      </c>
      <c r="B12" s="2" t="s">
        <v>3</v>
      </c>
      <c r="C12" s="35"/>
      <c r="E12" s="23" t="s">
        <v>27</v>
      </c>
      <c r="F12" s="26">
        <f>ROUNDUP(F9,-1)</f>
        <v>80</v>
      </c>
      <c r="G12" s="16" t="s">
        <v>29</v>
      </c>
    </row>
    <row r="13" spans="1:7" ht="13.5" thickBot="1">
      <c r="A13" s="3">
        <v>39517</v>
      </c>
      <c r="B13" s="4" t="s">
        <v>4</v>
      </c>
      <c r="C13" s="35">
        <f aca="true" ca="1" t="shared" si="1" ref="C13:C18">_XLL.ZUFALLSBEREICH(300,999.99)+RAND()</f>
        <v>870.3425690145932</v>
      </c>
      <c r="E13" s="27" t="s">
        <v>79</v>
      </c>
      <c r="F13" s="24">
        <f>MAX(F4:F7)</f>
        <v>125</v>
      </c>
      <c r="G13" s="15" t="s">
        <v>31</v>
      </c>
    </row>
    <row r="14" spans="1:7" ht="13.5" thickBot="1">
      <c r="A14" s="3">
        <v>39518</v>
      </c>
      <c r="B14" s="2" t="s">
        <v>5</v>
      </c>
      <c r="C14" s="35">
        <f ca="1" t="shared" si="1"/>
        <v>524.045281212481</v>
      </c>
      <c r="E14" s="27" t="s">
        <v>80</v>
      </c>
      <c r="F14" s="24">
        <f>MIN(F4:F7)</f>
        <v>33</v>
      </c>
      <c r="G14" s="15" t="s">
        <v>32</v>
      </c>
    </row>
    <row r="15" spans="1:3" ht="13.5" thickBot="1">
      <c r="A15" s="3">
        <v>39519</v>
      </c>
      <c r="B15" s="2" t="s">
        <v>6</v>
      </c>
      <c r="C15" s="35">
        <f ca="1" t="shared" si="1"/>
        <v>664.7734959061579</v>
      </c>
    </row>
    <row r="16" spans="1:6" ht="13.5" thickBot="1">
      <c r="A16" s="3">
        <v>39520</v>
      </c>
      <c r="B16" s="2" t="s">
        <v>7</v>
      </c>
      <c r="C16" s="35">
        <f ca="1" t="shared" si="1"/>
        <v>337.4537625594968</v>
      </c>
      <c r="E16" s="6" t="s">
        <v>35</v>
      </c>
      <c r="F16" s="19" t="s">
        <v>71</v>
      </c>
    </row>
    <row r="17" spans="1:6" ht="12.75">
      <c r="A17" s="3">
        <v>39521</v>
      </c>
      <c r="B17" s="2" t="s">
        <v>8</v>
      </c>
      <c r="C17" s="35">
        <f ca="1" t="shared" si="1"/>
        <v>910.1061450920558</v>
      </c>
      <c r="E17" s="18" t="s">
        <v>4</v>
      </c>
      <c r="F17" s="18" t="s">
        <v>33</v>
      </c>
    </row>
    <row r="18" spans="1:6" ht="12.75">
      <c r="A18" s="3">
        <v>39522</v>
      </c>
      <c r="B18" s="2" t="s">
        <v>2</v>
      </c>
      <c r="C18" s="35">
        <f ca="1" t="shared" si="1"/>
        <v>641.5047123362205</v>
      </c>
      <c r="E18" s="2" t="s">
        <v>5</v>
      </c>
      <c r="F18" s="2" t="s">
        <v>81</v>
      </c>
    </row>
    <row r="19" spans="1:6" ht="12.75">
      <c r="A19" s="3">
        <v>39523</v>
      </c>
      <c r="B19" s="2" t="s">
        <v>3</v>
      </c>
      <c r="C19" s="35"/>
      <c r="E19" s="2" t="s">
        <v>6</v>
      </c>
      <c r="F19" s="2"/>
    </row>
    <row r="20" spans="1:6" ht="12.75">
      <c r="A20" s="3">
        <v>39524</v>
      </c>
      <c r="B20" s="2" t="s">
        <v>4</v>
      </c>
      <c r="C20" s="35">
        <f aca="true" ca="1" t="shared" si="2" ref="C20:C25">_XLL.ZUFALLSBEREICH(300,999.99)+RAND()</f>
        <v>606.3430731761389</v>
      </c>
      <c r="E20" s="2" t="s">
        <v>7</v>
      </c>
      <c r="F20" s="2" t="s">
        <v>33</v>
      </c>
    </row>
    <row r="21" spans="1:6" ht="12.75">
      <c r="A21" s="3">
        <v>39525</v>
      </c>
      <c r="B21" s="2" t="s">
        <v>5</v>
      </c>
      <c r="C21" s="35">
        <f ca="1" t="shared" si="2"/>
        <v>550.3215096931963</v>
      </c>
      <c r="E21" s="2" t="s">
        <v>8</v>
      </c>
      <c r="F21" s="2"/>
    </row>
    <row r="22" spans="1:6" ht="12.75">
      <c r="A22" s="3">
        <v>39526</v>
      </c>
      <c r="B22" s="2" t="s">
        <v>6</v>
      </c>
      <c r="C22" s="35">
        <f ca="1" t="shared" si="2"/>
        <v>316.2571106357881</v>
      </c>
      <c r="E22" s="2" t="s">
        <v>2</v>
      </c>
      <c r="F22" s="2" t="s">
        <v>81</v>
      </c>
    </row>
    <row r="23" spans="1:6" ht="13.5" thickBot="1">
      <c r="A23" s="3">
        <v>39527</v>
      </c>
      <c r="B23" s="2" t="s">
        <v>7</v>
      </c>
      <c r="C23" s="35">
        <f ca="1" t="shared" si="2"/>
        <v>522.9562747766053</v>
      </c>
      <c r="E23" s="5" t="s">
        <v>3</v>
      </c>
      <c r="F23" s="2" t="s">
        <v>81</v>
      </c>
    </row>
    <row r="24" spans="1:7" ht="13.5" thickBot="1">
      <c r="A24" s="3">
        <v>39528</v>
      </c>
      <c r="B24" s="2" t="s">
        <v>8</v>
      </c>
      <c r="C24" s="35">
        <f ca="1" t="shared" si="2"/>
        <v>811.7878463240831</v>
      </c>
      <c r="E24" s="6" t="s">
        <v>36</v>
      </c>
      <c r="F24" s="17">
        <f>COUNTA(F17:F23)</f>
        <v>5</v>
      </c>
      <c r="G24" s="15" t="s">
        <v>38</v>
      </c>
    </row>
    <row r="25" spans="1:7" ht="13.5" thickBot="1">
      <c r="A25" s="3">
        <v>39529</v>
      </c>
      <c r="B25" s="2" t="s">
        <v>2</v>
      </c>
      <c r="C25" s="35">
        <f ca="1" t="shared" si="2"/>
        <v>564.6765434268748</v>
      </c>
      <c r="E25" s="6" t="s">
        <v>37</v>
      </c>
      <c r="F25" s="17">
        <f>COUNTBLANK(F17:F23)</f>
        <v>2</v>
      </c>
      <c r="G25" s="15" t="s">
        <v>39</v>
      </c>
    </row>
    <row r="26" spans="1:3" ht="12.75">
      <c r="A26" s="3">
        <v>39530</v>
      </c>
      <c r="B26" s="2" t="s">
        <v>3</v>
      </c>
      <c r="C26" s="35"/>
    </row>
    <row r="27" spans="1:6" ht="12.75">
      <c r="A27" s="3">
        <v>39531</v>
      </c>
      <c r="B27" s="2" t="s">
        <v>4</v>
      </c>
      <c r="C27" s="35">
        <f aca="true" ca="1" t="shared" si="3" ref="C27:C32">_XLL.ZUFALLSBEREICH(300,999.99)+RAND()</f>
        <v>710.185334727172</v>
      </c>
      <c r="F27" s="5" t="s">
        <v>85</v>
      </c>
    </row>
    <row r="28" spans="1:6" ht="12.75">
      <c r="A28" s="3">
        <v>39532</v>
      </c>
      <c r="B28" s="2" t="s">
        <v>5</v>
      </c>
      <c r="C28" s="35">
        <f ca="1" t="shared" si="3"/>
        <v>749.1778730625897</v>
      </c>
      <c r="F28" s="20" t="s">
        <v>40</v>
      </c>
    </row>
    <row r="29" spans="1:6" ht="12.75">
      <c r="A29" s="3">
        <v>39533</v>
      </c>
      <c r="B29" s="2" t="s">
        <v>6</v>
      </c>
      <c r="C29" s="35">
        <f ca="1" t="shared" si="3"/>
        <v>552.1983859014932</v>
      </c>
      <c r="E29" s="2" t="s">
        <v>4</v>
      </c>
      <c r="F29" s="2">
        <v>3</v>
      </c>
    </row>
    <row r="30" spans="1:6" ht="12.75">
      <c r="A30" s="3">
        <v>39534</v>
      </c>
      <c r="B30" s="2" t="s">
        <v>7</v>
      </c>
      <c r="C30" s="35">
        <f ca="1" t="shared" si="3"/>
        <v>442.4529711288913</v>
      </c>
      <c r="E30" s="2" t="s">
        <v>5</v>
      </c>
      <c r="F30" s="2">
        <v>5</v>
      </c>
    </row>
    <row r="31" spans="1:6" ht="12.75">
      <c r="A31" s="3">
        <v>39535</v>
      </c>
      <c r="B31" s="2" t="s">
        <v>8</v>
      </c>
      <c r="C31" s="35">
        <f ca="1" t="shared" si="3"/>
        <v>430.4217361213036</v>
      </c>
      <c r="E31" s="2" t="s">
        <v>6</v>
      </c>
      <c r="F31" s="2"/>
    </row>
    <row r="32" spans="1:6" ht="12.75">
      <c r="A32" s="3">
        <v>39536</v>
      </c>
      <c r="B32" s="2" t="s">
        <v>2</v>
      </c>
      <c r="C32" s="35">
        <f ca="1" t="shared" si="3"/>
        <v>711.9462616709467</v>
      </c>
      <c r="E32" s="2" t="s">
        <v>7</v>
      </c>
      <c r="F32" s="2" t="s">
        <v>34</v>
      </c>
    </row>
    <row r="33" spans="1:6" ht="12.75">
      <c r="A33" s="3">
        <v>39537</v>
      </c>
      <c r="B33" s="2" t="s">
        <v>3</v>
      </c>
      <c r="C33" s="35"/>
      <c r="E33" s="2" t="s">
        <v>8</v>
      </c>
      <c r="F33" s="2">
        <v>5</v>
      </c>
    </row>
    <row r="34" spans="1:6" ht="13.5" thickBot="1">
      <c r="A34" s="3">
        <v>39538</v>
      </c>
      <c r="B34" s="5" t="s">
        <v>4</v>
      </c>
      <c r="C34" s="35">
        <f ca="1">_XLL.ZUFALLSBEREICH(300,999.99)+RAND()</f>
        <v>832.261263048775</v>
      </c>
      <c r="E34" s="2" t="s">
        <v>2</v>
      </c>
      <c r="F34" s="2">
        <v>4</v>
      </c>
    </row>
    <row r="35" spans="1:6" ht="13.5" thickBot="1">
      <c r="A35" s="6" t="s">
        <v>9</v>
      </c>
      <c r="B35" s="7"/>
      <c r="C35" s="36">
        <f>SUM(C4:C34)</f>
        <v>15122.750886905638</v>
      </c>
      <c r="E35" s="5" t="s">
        <v>3</v>
      </c>
      <c r="F35" s="5" t="s">
        <v>34</v>
      </c>
    </row>
    <row r="36" spans="1:7" ht="13.5" thickBot="1">
      <c r="A36" s="6" t="s">
        <v>10</v>
      </c>
      <c r="B36" s="7"/>
      <c r="C36" s="36">
        <f>MAX(C4:C34)</f>
        <v>910.1061450920558</v>
      </c>
      <c r="E36" s="21" t="s">
        <v>84</v>
      </c>
      <c r="F36" s="24">
        <f>COUNT(F29:F35)</f>
        <v>4</v>
      </c>
      <c r="G36" s="15" t="s">
        <v>41</v>
      </c>
    </row>
    <row r="37" spans="1:7" ht="13.5" thickBot="1">
      <c r="A37" s="6" t="s">
        <v>30</v>
      </c>
      <c r="B37" s="7"/>
      <c r="C37" s="36">
        <f>MIN(C4:C34)</f>
        <v>302.1507047597519</v>
      </c>
      <c r="E37" s="21" t="s">
        <v>86</v>
      </c>
      <c r="F37" s="24">
        <f>COUNTA(F29:F35)</f>
        <v>6</v>
      </c>
      <c r="G37" s="15" t="s">
        <v>42</v>
      </c>
    </row>
    <row r="38" spans="1:3" ht="13.5" thickBot="1">
      <c r="A38" s="8" t="s">
        <v>11</v>
      </c>
      <c r="B38" s="9"/>
      <c r="C38" s="37">
        <f>AVERAGE(C4:C34)</f>
        <v>581.644264880986</v>
      </c>
    </row>
    <row r="39" spans="1:6" ht="13.5" thickBot="1">
      <c r="A39" s="6" t="s">
        <v>13</v>
      </c>
      <c r="B39" s="7"/>
      <c r="C39" s="43">
        <f>C38</f>
        <v>581.644264880986</v>
      </c>
      <c r="E39" s="23" t="s">
        <v>43</v>
      </c>
      <c r="F39" s="42" t="s">
        <v>1</v>
      </c>
    </row>
    <row r="40" spans="1:6" ht="13.5" thickBot="1">
      <c r="A40" s="6" t="s">
        <v>14</v>
      </c>
      <c r="B40" s="7"/>
      <c r="C40" s="36">
        <f>ROUND(C38,1)</f>
        <v>581.6</v>
      </c>
      <c r="E40" s="18" t="s">
        <v>44</v>
      </c>
      <c r="F40" s="35">
        <f aca="true" ca="1" t="shared" si="4" ref="F40:F48">_XLL.ZUFALLSBEREICH(30,99)+RAND()</f>
        <v>37.91193237882713</v>
      </c>
    </row>
    <row r="41" spans="1:6" ht="13.5" thickBot="1">
      <c r="A41" s="6" t="s">
        <v>15</v>
      </c>
      <c r="B41" s="7"/>
      <c r="C41" s="43">
        <f>ROUND(C38,3)</f>
        <v>581.644</v>
      </c>
      <c r="E41" s="2" t="s">
        <v>82</v>
      </c>
      <c r="F41" s="35">
        <f ca="1" t="shared" si="4"/>
        <v>43.16846775877167</v>
      </c>
    </row>
    <row r="42" spans="1:6" ht="13.5" thickBot="1">
      <c r="A42" s="6" t="s">
        <v>66</v>
      </c>
      <c r="B42" s="7"/>
      <c r="C42" s="36">
        <f>ROUND(C38,-1)</f>
        <v>580</v>
      </c>
      <c r="E42" s="2" t="s">
        <v>83</v>
      </c>
      <c r="F42" s="35">
        <f ca="1" t="shared" si="4"/>
        <v>60.6466947635481</v>
      </c>
    </row>
    <row r="43" spans="1:6" ht="13.5" thickBot="1">
      <c r="A43" s="10" t="s">
        <v>67</v>
      </c>
      <c r="B43" s="11"/>
      <c r="C43" s="38">
        <f>ROUNDUP(C38,-1)</f>
        <v>590</v>
      </c>
      <c r="E43" s="2" t="s">
        <v>44</v>
      </c>
      <c r="F43" s="35">
        <f ca="1" t="shared" si="4"/>
        <v>48.202930823846096</v>
      </c>
    </row>
    <row r="44" spans="1:6" ht="13.5" thickBot="1">
      <c r="A44" s="6" t="s">
        <v>68</v>
      </c>
      <c r="B44" s="7"/>
      <c r="C44" s="36">
        <f>ROUNDDOWN(C38,-2)</f>
        <v>500</v>
      </c>
      <c r="E44" s="2" t="s">
        <v>44</v>
      </c>
      <c r="F44" s="35">
        <f ca="1" t="shared" si="4"/>
        <v>84.04879762134784</v>
      </c>
    </row>
    <row r="45" spans="1:6" ht="13.5" thickBot="1">
      <c r="A45" s="6" t="s">
        <v>69</v>
      </c>
      <c r="B45" s="7"/>
      <c r="C45" s="36">
        <f>ROUND(C38,-3)</f>
        <v>1000</v>
      </c>
      <c r="E45" s="2" t="s">
        <v>82</v>
      </c>
      <c r="F45" s="35">
        <f ca="1" t="shared" si="4"/>
        <v>60.91061977934378</v>
      </c>
    </row>
    <row r="46" spans="1:6" ht="13.5" thickBot="1">
      <c r="A46" s="10" t="s">
        <v>70</v>
      </c>
      <c r="B46" s="11"/>
      <c r="C46" s="38">
        <f>ROUNDDOWN(C38,-3)</f>
        <v>0</v>
      </c>
      <c r="E46" s="2" t="s">
        <v>83</v>
      </c>
      <c r="F46" s="35">
        <f ca="1" t="shared" si="4"/>
        <v>79.47555860352382</v>
      </c>
    </row>
    <row r="47" spans="1:6" ht="13.5" thickBot="1">
      <c r="A47" s="6" t="s">
        <v>18</v>
      </c>
      <c r="B47" s="7"/>
      <c r="C47" s="12">
        <f>COUNTBLANK(C4:C34)</f>
        <v>5</v>
      </c>
      <c r="E47" s="2" t="s">
        <v>83</v>
      </c>
      <c r="F47" s="35">
        <f ca="1" t="shared" si="4"/>
        <v>42.5919979620406</v>
      </c>
    </row>
    <row r="48" spans="1:6" ht="13.5" thickBot="1">
      <c r="A48" s="8" t="s">
        <v>12</v>
      </c>
      <c r="B48" s="9"/>
      <c r="C48" s="13">
        <f>COUNT(C4:C34)</f>
        <v>26</v>
      </c>
      <c r="E48" s="28" t="s">
        <v>44</v>
      </c>
      <c r="F48" s="35">
        <f ca="1" t="shared" si="4"/>
        <v>92.11400016309236</v>
      </c>
    </row>
    <row r="49" spans="1:7" ht="13.5" thickBot="1">
      <c r="A49" s="6" t="s">
        <v>16</v>
      </c>
      <c r="B49" s="7"/>
      <c r="C49" s="12">
        <f>COUNTA(B4:B34)</f>
        <v>31</v>
      </c>
      <c r="E49" s="29" t="s">
        <v>45</v>
      </c>
      <c r="F49" s="32">
        <f>COUNTIF(E40:E48,"Hanuta")</f>
        <v>4</v>
      </c>
      <c r="G49" s="15" t="s">
        <v>48</v>
      </c>
    </row>
    <row r="50" spans="1:7" ht="13.5" thickBot="1">
      <c r="A50" s="6" t="s">
        <v>17</v>
      </c>
      <c r="B50" s="7"/>
      <c r="C50" s="36">
        <f>C35/C49</f>
        <v>487.83067377114963</v>
      </c>
      <c r="E50" s="29" t="s">
        <v>46</v>
      </c>
      <c r="F50" s="32">
        <f>COUNTIF(E40:E47,"Lion")</f>
        <v>2</v>
      </c>
      <c r="G50" s="15" t="s">
        <v>49</v>
      </c>
    </row>
    <row r="51" spans="1:7" ht="13.5" thickBot="1">
      <c r="A51" s="30" t="s">
        <v>61</v>
      </c>
      <c r="B51" s="31"/>
      <c r="C51" s="24">
        <f>COUNTIF(B4:B34,"Samstag")</f>
        <v>5</v>
      </c>
      <c r="E51" s="29" t="s">
        <v>47</v>
      </c>
      <c r="F51" s="32">
        <f>COUNTIF(E40:E48,"Nuts")</f>
        <v>3</v>
      </c>
      <c r="G51" s="15" t="s">
        <v>50</v>
      </c>
    </row>
    <row r="52" spans="1:7" ht="13.5" thickBot="1">
      <c r="A52" s="30" t="s">
        <v>57</v>
      </c>
      <c r="B52" s="31"/>
      <c r="C52" s="24">
        <f>COUNTIF(B4:B34,"Dienstag")</f>
        <v>4</v>
      </c>
      <c r="E52" s="30" t="s">
        <v>51</v>
      </c>
      <c r="F52" s="39">
        <f>SUMIF(E40:E48,"Hanuta",F40:F48)</f>
        <v>262.27766098711345</v>
      </c>
      <c r="G52" s="15" t="s">
        <v>54</v>
      </c>
    </row>
    <row r="53" spans="1:7" ht="13.5" thickBot="1">
      <c r="A53" s="30" t="s">
        <v>59</v>
      </c>
      <c r="B53" s="31"/>
      <c r="C53" s="39">
        <f>SUMIF(B4:B34,"Samstag",C4:C34)</f>
        <v>3073.8846783371096</v>
      </c>
      <c r="E53" s="29" t="s">
        <v>52</v>
      </c>
      <c r="F53" s="44">
        <f>SUMIF(E40:E48,"Lion",F40:F48)</f>
        <v>104.07908753811546</v>
      </c>
      <c r="G53" s="15" t="s">
        <v>55</v>
      </c>
    </row>
    <row r="54" spans="1:7" ht="13.5" thickBot="1">
      <c r="A54" s="30" t="s">
        <v>58</v>
      </c>
      <c r="B54" s="22"/>
      <c r="C54" s="39">
        <f>SUMIF(B4:B34,"Dienstag",C4:C34)</f>
        <v>2310.542226975301</v>
      </c>
      <c r="E54" s="29" t="s">
        <v>53</v>
      </c>
      <c r="F54" s="44">
        <f>SUMIF(E40:E48,"Nuts",F40:F48)</f>
        <v>182.71425132911253</v>
      </c>
      <c r="G54" s="15" t="s">
        <v>56</v>
      </c>
    </row>
    <row r="55" spans="1:7" ht="13.5" thickBot="1">
      <c r="A55" s="30" t="s">
        <v>62</v>
      </c>
      <c r="B55" s="22"/>
      <c r="C55" s="40">
        <f>C53/C51</f>
        <v>614.7769356674219</v>
      </c>
      <c r="E55" s="27" t="s">
        <v>64</v>
      </c>
      <c r="F55" s="24">
        <f>RANK(F54,F52:F54)</f>
        <v>2</v>
      </c>
      <c r="G55" s="15" t="s">
        <v>65</v>
      </c>
    </row>
    <row r="56" spans="1:3" ht="13.5" thickBot="1">
      <c r="A56" s="30" t="s">
        <v>63</v>
      </c>
      <c r="B56" s="22"/>
      <c r="C56" s="39">
        <f>C54/C52</f>
        <v>577.6355567438253</v>
      </c>
    </row>
    <row r="57" spans="1:3" ht="13.5" thickBot="1">
      <c r="A57" s="30" t="s">
        <v>72</v>
      </c>
      <c r="B57" s="22"/>
      <c r="C57" s="24">
        <f>RANK(C11,C4:C34)</f>
        <v>10</v>
      </c>
    </row>
    <row r="58" spans="1:3" ht="13.5" thickBot="1">
      <c r="A58" s="30" t="s">
        <v>73</v>
      </c>
      <c r="B58" s="23"/>
      <c r="C58" s="24">
        <f>RANK(C7,C4:C34)</f>
        <v>20</v>
      </c>
    </row>
    <row r="66" ht="12.75">
      <c r="A66" s="45" t="s">
        <v>87</v>
      </c>
    </row>
  </sheetData>
  <sheetProtection/>
  <mergeCells count="1">
    <mergeCell ref="A2:C2"/>
  </mergeCells>
  <hyperlinks>
    <hyperlink ref="A66" r:id="rId1" display="www.bewerberbibel.de Excel Übungen und Aufgaben"/>
  </hyperlinks>
  <printOptions headings="1"/>
  <pageMargins left="0.27" right="0.1968503937007874" top="0.984251968503937" bottom="0.984251968503937" header="0.5118110236220472" footer="0.5118110236220472"/>
  <pageSetup fitToHeight="1" fitToWidth="1" horizontalDpi="300" verticalDpi="300" orientation="portrait" paperSize="9" scale="78" r:id="rId3"/>
  <headerFooter alignWithMargins="0">
    <oddFooter>&amp;Cwww.bewerberbibel.de
www.mb-training.de
www.bwl-studium-vwl.de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MB-Training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buechler</cp:lastModifiedBy>
  <cp:lastPrinted>2006-07-13T12:31:07Z</cp:lastPrinted>
  <dcterms:created xsi:type="dcterms:W3CDTF">1999-08-25T12:01:23Z</dcterms:created>
  <dcterms:modified xsi:type="dcterms:W3CDTF">2014-06-23T07:08:23Z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