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KaufmännischesRechnen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<sst xmlns="http://schemas.openxmlformats.org/spreadsheetml/2006/main" count="54" uniqueCount="48">
  <si>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A</t>
  </si>
  <si>
    <t>B</t>
  </si>
  <si>
    <t>C</t>
  </si>
  <si>
    <t>D</t>
  </si>
  <si>
    <t>Durchschnitt</t>
  </si>
  <si>
    <t>Gesamt</t>
  </si>
  <si>
    <t>Preis je l</t>
  </si>
  <si>
    <t>Gesamtpreis</t>
  </si>
  <si>
    <t>Menge in l</t>
  </si>
  <si>
    <t>Verteilungsrechnen mit Excel</t>
  </si>
  <si>
    <t>Hinweis: Fettgedruckte Werte beruhen auf Excelformeln</t>
  </si>
  <si>
    <t>Abteilung</t>
  </si>
  <si>
    <t>Länge in Meter</t>
  </si>
  <si>
    <t>Breite in Meter</t>
  </si>
  <si>
    <t>Verkauf</t>
  </si>
  <si>
    <t>Anteil Heizkosten</t>
  </si>
  <si>
    <r>
      <t>Fläche in m</t>
    </r>
    <r>
      <rPr>
        <sz val="10"/>
        <rFont val="Arial"/>
        <family val="2"/>
      </rPr>
      <t>²</t>
    </r>
  </si>
  <si>
    <t>OHG-Gewinn</t>
  </si>
  <si>
    <t>3. Beispiel</t>
  </si>
  <si>
    <t>1. Beispiel</t>
  </si>
  <si>
    <t>2. Beispiel</t>
  </si>
  <si>
    <t>4. Beispiel</t>
  </si>
  <si>
    <t>Person</t>
  </si>
  <si>
    <t>Kapitalanteil</t>
  </si>
  <si>
    <t>4% vom Kapital</t>
  </si>
  <si>
    <t>Rest</t>
  </si>
  <si>
    <t>Gewinn</t>
  </si>
  <si>
    <t>Zinsrechnen mit Excel</t>
  </si>
  <si>
    <t>5. Beispiel</t>
  </si>
  <si>
    <t>Kapital</t>
  </si>
  <si>
    <t>Prozentsatz</t>
  </si>
  <si>
    <t>Tage</t>
  </si>
  <si>
    <t>Zinsen</t>
  </si>
  <si>
    <t>6. Beispiel</t>
  </si>
  <si>
    <t>Anfang</t>
  </si>
  <si>
    <t>Ende</t>
  </si>
  <si>
    <t>Tage (genau)</t>
  </si>
  <si>
    <t>Durchschnittspreis pro l</t>
  </si>
  <si>
    <t>Durchschnittsrechnen</t>
  </si>
  <si>
    <t>Jahresbonus nach Umsatz</t>
  </si>
  <si>
    <t>Kunde</t>
  </si>
  <si>
    <t>Raumkosten</t>
  </si>
  <si>
    <t>Marketing</t>
  </si>
  <si>
    <t>Personal</t>
  </si>
  <si>
    <t>Müller</t>
  </si>
  <si>
    <t>Meyer</t>
  </si>
  <si>
    <t>Schulz</t>
  </si>
  <si>
    <t>www.bewerberbibel.de Excel Übungen und Aufgaben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</si>
</sst>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  <numFmt numFmtId="173" formatCode="_-* #,##0.00\ [$€-1]_-;\-* #,##0.00\ [$€-1]_-;_-* &quot;-&quot;??\ [$€-1]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170" fontId="0" fillId="0" borderId="0" xfId="59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59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2" fontId="0" fillId="0" borderId="10" xfId="45" applyFont="1" applyBorder="1" applyAlignment="1">
      <alignment/>
    </xf>
    <xf numFmtId="172" fontId="1" fillId="0" borderId="10" xfId="45" applyFont="1" applyBorder="1" applyAlignment="1">
      <alignment/>
    </xf>
    <xf numFmtId="172" fontId="0" fillId="0" borderId="10" xfId="45" applyFont="1" applyBorder="1" applyAlignment="1">
      <alignment horizontal="center"/>
    </xf>
    <xf numFmtId="9" fontId="0" fillId="0" borderId="0" xfId="0" applyNumberFormat="1" applyAlignment="1">
      <alignment/>
    </xf>
    <xf numFmtId="0" fontId="31" fillId="0" borderId="0" xfId="47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28</xdr:row>
      <xdr:rowOff>76200</xdr:rowOff>
    </xdr:from>
    <xdr:to>
      <xdr:col>5</xdr:col>
      <xdr:colOff>381000</xdr:colOff>
      <xdr:row>31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81275" y="4724400"/>
          <a:ext cx="3143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Gewinn wird so verteilt, dass zunächst jeder 4% von seinem Kapitalanteil erhält. Der Rest vom Gewinn wirdn nach Köpfen verteilt.</a:t>
          </a:r>
        </a:p>
      </xdr:txBody>
    </xdr:sp>
    <xdr:clientData/>
  </xdr:twoCellAnchor>
  <xdr:twoCellAnchor>
    <xdr:from>
      <xdr:col>1</xdr:col>
      <xdr:colOff>9525</xdr:colOff>
      <xdr:row>40</xdr:row>
      <xdr:rowOff>142875</xdr:rowOff>
    </xdr:from>
    <xdr:to>
      <xdr:col>4</xdr:col>
      <xdr:colOff>952500</xdr:colOff>
      <xdr:row>42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23925" y="6772275"/>
          <a:ext cx="4343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Einfache Tageszinsformel anwenden = K*p*t/100/360</a:t>
          </a:r>
        </a:p>
      </xdr:txBody>
    </xdr:sp>
    <xdr:clientData/>
  </xdr:twoCellAnchor>
  <xdr:twoCellAnchor>
    <xdr:from>
      <xdr:col>0</xdr:col>
      <xdr:colOff>800100</xdr:colOff>
      <xdr:row>48</xdr:row>
      <xdr:rowOff>0</xdr:rowOff>
    </xdr:from>
    <xdr:to>
      <xdr:col>5</xdr:col>
      <xdr:colOff>28575</xdr:colOff>
      <xdr:row>50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00100" y="7924800"/>
          <a:ext cx="4572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Tage berechnen = Datum Ende - Datum Anfang. Danach unter Format - Zellen - auf Standardformat umstellen.</a:t>
          </a:r>
        </a:p>
      </xdr:txBody>
    </xdr:sp>
    <xdr:clientData/>
  </xdr:twoCellAnchor>
  <xdr:twoCellAnchor>
    <xdr:from>
      <xdr:col>4</xdr:col>
      <xdr:colOff>819150</xdr:colOff>
      <xdr:row>49</xdr:row>
      <xdr:rowOff>142875</xdr:rowOff>
    </xdr:from>
    <xdr:to>
      <xdr:col>4</xdr:col>
      <xdr:colOff>819150</xdr:colOff>
      <xdr:row>52</xdr:row>
      <xdr:rowOff>76200</xdr:rowOff>
    </xdr:to>
    <xdr:sp>
      <xdr:nvSpPr>
        <xdr:cNvPr id="4" name="Line 7"/>
        <xdr:cNvSpPr>
          <a:spLocks/>
        </xdr:cNvSpPr>
      </xdr:nvSpPr>
      <xdr:spPr>
        <a:xfrm flipH="1">
          <a:off x="5133975" y="82296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14</xdr:row>
      <xdr:rowOff>9525</xdr:rowOff>
    </xdr:from>
    <xdr:to>
      <xdr:col>4</xdr:col>
      <xdr:colOff>581025</xdr:colOff>
      <xdr:row>18</xdr:row>
      <xdr:rowOff>19050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981325" y="2314575"/>
          <a:ext cx="19145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Zellhintergrund einfärben: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Zellen markieren - Füllfarbe in Symbolleiste auswählen - Farbe auswählen - Enter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ungen.bewerberbibel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34">
      <selection activeCell="A58" sqref="A58"/>
    </sheetView>
  </sheetViews>
  <sheetFormatPr defaultColWidth="11.421875" defaultRowHeight="12.75"/>
  <cols>
    <col min="1" max="1" width="13.7109375" style="0" bestFit="1" customWidth="1"/>
    <col min="2" max="2" width="23.28125" style="0" bestFit="1" customWidth="1"/>
    <col min="3" max="3" width="13.8515625" style="0" customWidth="1"/>
    <col min="4" max="4" width="13.8515625" style="0" bestFit="1" customWidth="1"/>
    <col min="5" max="5" width="15.421875" style="0" customWidth="1"/>
    <col min="6" max="6" width="16.57421875" style="0" bestFit="1" customWidth="1"/>
  </cols>
  <sheetData>
    <row r="1" ht="12.75">
      <c r="A1" t="s">
        <v>10</v>
      </c>
    </row>
    <row r="3" ht="15.75">
      <c r="A3" s="7" t="s">
        <v>38</v>
      </c>
    </row>
    <row r="4" ht="12.75">
      <c r="A4" s="9"/>
    </row>
    <row r="5" spans="1:4" ht="12.75">
      <c r="A5" s="9" t="s">
        <v>19</v>
      </c>
      <c r="D5" t="s">
        <v>20</v>
      </c>
    </row>
    <row r="7" spans="1:6" ht="12.75">
      <c r="A7" s="10" t="s">
        <v>40</v>
      </c>
      <c r="B7" s="11" t="s">
        <v>39</v>
      </c>
      <c r="D7" s="10" t="s">
        <v>8</v>
      </c>
      <c r="E7" s="10" t="s">
        <v>6</v>
      </c>
      <c r="F7" s="10" t="s">
        <v>7</v>
      </c>
    </row>
    <row r="8" spans="1:6" ht="12.75">
      <c r="A8" s="4" t="s">
        <v>0</v>
      </c>
      <c r="B8" s="16">
        <v>20000</v>
      </c>
      <c r="D8" s="4">
        <v>10000</v>
      </c>
      <c r="E8" s="18">
        <v>0.78</v>
      </c>
      <c r="F8" s="17">
        <f>D8*E8</f>
        <v>7800</v>
      </c>
    </row>
    <row r="9" spans="1:6" ht="12.75">
      <c r="A9" s="4" t="s">
        <v>1</v>
      </c>
      <c r="B9" s="16">
        <v>125000</v>
      </c>
      <c r="D9" s="4">
        <v>12500</v>
      </c>
      <c r="E9" s="18">
        <v>1.2</v>
      </c>
      <c r="F9" s="17">
        <f>D9*E9</f>
        <v>15000</v>
      </c>
    </row>
    <row r="10" spans="1:6" ht="12.75">
      <c r="A10" s="4" t="s">
        <v>2</v>
      </c>
      <c r="B10" s="16">
        <v>65400</v>
      </c>
      <c r="D10" s="4">
        <v>11200</v>
      </c>
      <c r="E10" s="18">
        <v>2.1</v>
      </c>
      <c r="F10" s="17">
        <f>D10*E10</f>
        <v>23520</v>
      </c>
    </row>
    <row r="11" spans="1:6" ht="12.75">
      <c r="A11" s="4" t="s">
        <v>3</v>
      </c>
      <c r="B11" s="16">
        <v>23500</v>
      </c>
      <c r="C11" s="2" t="s">
        <v>5</v>
      </c>
      <c r="D11" s="12">
        <f>SUM(D8:D10)</f>
        <v>33700</v>
      </c>
      <c r="E11" s="3"/>
      <c r="F11" s="17">
        <f>SUM(F8:F10)</f>
        <v>46320</v>
      </c>
    </row>
    <row r="12" spans="1:6" ht="12.75">
      <c r="A12" s="4" t="s">
        <v>5</v>
      </c>
      <c r="B12" s="17">
        <f>SUM(B8:B11)</f>
        <v>233900</v>
      </c>
      <c r="D12" s="3" t="s">
        <v>37</v>
      </c>
      <c r="E12" s="3"/>
      <c r="F12" s="17">
        <f>F11/D11</f>
        <v>1.3744807121661722</v>
      </c>
    </row>
    <row r="13" spans="1:2" ht="12.75">
      <c r="A13" s="4" t="s">
        <v>4</v>
      </c>
      <c r="B13" s="17">
        <f>AVERAGE(B8:B11)</f>
        <v>58475</v>
      </c>
    </row>
    <row r="16" ht="15.75">
      <c r="A16" s="6" t="s">
        <v>9</v>
      </c>
    </row>
    <row r="17" ht="15.75">
      <c r="A17" s="6"/>
    </row>
    <row r="18" ht="12.75">
      <c r="A18" s="8" t="s">
        <v>18</v>
      </c>
    </row>
    <row r="19" spans="1:5" ht="12.75">
      <c r="A19" s="5"/>
      <c r="E19" s="1"/>
    </row>
    <row r="20" spans="1:5" ht="12.75">
      <c r="A20" s="3" t="s">
        <v>41</v>
      </c>
      <c r="B20" s="16">
        <v>9200</v>
      </c>
      <c r="E20" s="1"/>
    </row>
    <row r="22" spans="1:5" ht="12.75">
      <c r="A22" s="11" t="s">
        <v>11</v>
      </c>
      <c r="B22" s="10" t="s">
        <v>12</v>
      </c>
      <c r="C22" s="10" t="s">
        <v>13</v>
      </c>
      <c r="D22" s="10" t="s">
        <v>16</v>
      </c>
      <c r="E22" s="11" t="s">
        <v>15</v>
      </c>
    </row>
    <row r="23" spans="1:5" ht="12.75">
      <c r="A23" s="3" t="s">
        <v>42</v>
      </c>
      <c r="B23" s="4">
        <v>30</v>
      </c>
      <c r="C23" s="4">
        <v>20</v>
      </c>
      <c r="D23" s="12">
        <f>B23*C23</f>
        <v>600</v>
      </c>
      <c r="E23" s="17">
        <f>$B$20/$D$26*D23</f>
        <v>1670.7021791767556</v>
      </c>
    </row>
    <row r="24" spans="1:5" ht="12.75">
      <c r="A24" s="3" t="s">
        <v>43</v>
      </c>
      <c r="B24" s="4">
        <v>17</v>
      </c>
      <c r="C24" s="4">
        <v>12</v>
      </c>
      <c r="D24" s="12">
        <f>B24*C24</f>
        <v>204</v>
      </c>
      <c r="E24" s="17">
        <f>$B$20/$D$26*D24</f>
        <v>568.0387409200969</v>
      </c>
    </row>
    <row r="25" spans="1:5" ht="12.75">
      <c r="A25" s="3" t="s">
        <v>14</v>
      </c>
      <c r="B25" s="4">
        <v>100</v>
      </c>
      <c r="C25" s="4">
        <v>25</v>
      </c>
      <c r="D25" s="12">
        <f>B25*C25</f>
        <v>2500</v>
      </c>
      <c r="E25" s="17">
        <f>$B$20/$D$26*D25</f>
        <v>6961.259079903149</v>
      </c>
    </row>
    <row r="26" spans="1:5" ht="12.75">
      <c r="A26" s="3" t="s">
        <v>5</v>
      </c>
      <c r="B26" s="3"/>
      <c r="C26" s="3"/>
      <c r="D26" s="13">
        <f>SUM(D23:D25)</f>
        <v>3304</v>
      </c>
      <c r="E26" s="16"/>
    </row>
    <row r="29" ht="12.75">
      <c r="A29" t="s">
        <v>21</v>
      </c>
    </row>
    <row r="31" spans="1:2" ht="12.75">
      <c r="A31" s="3" t="s">
        <v>17</v>
      </c>
      <c r="B31" s="16">
        <v>120000</v>
      </c>
    </row>
    <row r="33" spans="1:5" ht="12.75">
      <c r="A33" s="10" t="s">
        <v>22</v>
      </c>
      <c r="B33" s="10" t="s">
        <v>23</v>
      </c>
      <c r="C33" s="10" t="s">
        <v>24</v>
      </c>
      <c r="D33" s="10" t="s">
        <v>25</v>
      </c>
      <c r="E33" s="10" t="s">
        <v>26</v>
      </c>
    </row>
    <row r="34" spans="1:5" ht="12.75">
      <c r="A34" s="4" t="s">
        <v>44</v>
      </c>
      <c r="B34" s="16">
        <v>70000</v>
      </c>
      <c r="C34" s="17">
        <f>4%*B34</f>
        <v>2800</v>
      </c>
      <c r="D34" s="17">
        <f>$D$37/3</f>
        <v>27066.666666666668</v>
      </c>
      <c r="E34" s="17">
        <f>D34+C34</f>
        <v>29866.666666666668</v>
      </c>
    </row>
    <row r="35" spans="1:5" ht="12.75">
      <c r="A35" s="4" t="s">
        <v>45</v>
      </c>
      <c r="B35" s="16">
        <v>300000</v>
      </c>
      <c r="C35" s="17">
        <f>4%*B35</f>
        <v>12000</v>
      </c>
      <c r="D35" s="17">
        <f>$D$37/3</f>
        <v>27066.666666666668</v>
      </c>
      <c r="E35" s="17">
        <f>D35+C35</f>
        <v>39066.66666666667</v>
      </c>
    </row>
    <row r="36" spans="1:5" ht="12.75">
      <c r="A36" s="4" t="s">
        <v>46</v>
      </c>
      <c r="B36" s="16">
        <v>600000</v>
      </c>
      <c r="C36" s="17">
        <f>4%*B36</f>
        <v>24000</v>
      </c>
      <c r="D36" s="17">
        <f>$D$37/3</f>
        <v>27066.666666666668</v>
      </c>
      <c r="E36" s="17">
        <f>D36+C36</f>
        <v>51066.66666666667</v>
      </c>
    </row>
    <row r="37" spans="1:5" ht="12.75">
      <c r="A37" s="4" t="s">
        <v>5</v>
      </c>
      <c r="B37" s="17">
        <f>SUM(B34:B36)</f>
        <v>970000</v>
      </c>
      <c r="C37" s="17">
        <f>SUM(C34:C36)</f>
        <v>38800</v>
      </c>
      <c r="D37" s="17">
        <f>B31-C37</f>
        <v>81200</v>
      </c>
      <c r="E37" s="17">
        <f>SUM(E34:E36)</f>
        <v>120000.00000000001</v>
      </c>
    </row>
    <row r="40" ht="15.75">
      <c r="A40" s="7" t="s">
        <v>27</v>
      </c>
    </row>
    <row r="42" ht="12.75">
      <c r="A42" t="s">
        <v>28</v>
      </c>
    </row>
    <row r="44" spans="1:4" ht="12.75">
      <c r="A44" s="10" t="s">
        <v>29</v>
      </c>
      <c r="B44" s="10" t="s">
        <v>30</v>
      </c>
      <c r="C44" s="10" t="s">
        <v>31</v>
      </c>
      <c r="D44" s="10" t="s">
        <v>32</v>
      </c>
    </row>
    <row r="45" spans="1:4" ht="12.75">
      <c r="A45" s="16">
        <v>10000</v>
      </c>
      <c r="B45" s="4">
        <v>3</v>
      </c>
      <c r="C45" s="4">
        <v>120</v>
      </c>
      <c r="D45" s="17">
        <f>A45*B45*C45/360/100</f>
        <v>100</v>
      </c>
    </row>
    <row r="46" spans="1:4" ht="12.75">
      <c r="A46" s="16">
        <v>15000</v>
      </c>
      <c r="B46" s="4">
        <v>5</v>
      </c>
      <c r="C46" s="4">
        <v>45</v>
      </c>
      <c r="D46" s="17">
        <f>A46*B46*C46/360/100</f>
        <v>93.75</v>
      </c>
    </row>
    <row r="47" spans="1:4" ht="12.75">
      <c r="A47" s="16">
        <v>230000</v>
      </c>
      <c r="B47" s="4">
        <v>7</v>
      </c>
      <c r="C47" s="4">
        <v>5</v>
      </c>
      <c r="D47" s="17">
        <f>A47*B47*C47/360/100</f>
        <v>223.6111111111111</v>
      </c>
    </row>
    <row r="50" ht="12.75">
      <c r="A50" t="s">
        <v>33</v>
      </c>
    </row>
    <row r="52" spans="1:6" ht="12.75">
      <c r="A52" s="10" t="s">
        <v>29</v>
      </c>
      <c r="B52" s="10" t="s">
        <v>30</v>
      </c>
      <c r="C52" s="10" t="s">
        <v>34</v>
      </c>
      <c r="D52" s="10" t="s">
        <v>35</v>
      </c>
      <c r="E52" s="10" t="s">
        <v>36</v>
      </c>
      <c r="F52" s="10" t="s">
        <v>32</v>
      </c>
    </row>
    <row r="53" spans="1:6" ht="12.75">
      <c r="A53" s="16">
        <v>12000</v>
      </c>
      <c r="B53" s="4">
        <v>6</v>
      </c>
      <c r="C53" s="14">
        <v>39462</v>
      </c>
      <c r="D53" s="14">
        <v>39592</v>
      </c>
      <c r="E53" s="15">
        <f>D53-C53</f>
        <v>130</v>
      </c>
      <c r="F53" s="17">
        <f>A53*B53*E53/100/360</f>
        <v>260</v>
      </c>
    </row>
    <row r="54" spans="1:6" ht="12.75">
      <c r="A54" s="16">
        <v>15500</v>
      </c>
      <c r="B54" s="4">
        <v>7</v>
      </c>
      <c r="C54" s="14">
        <v>39481</v>
      </c>
      <c r="D54" s="14">
        <v>39516</v>
      </c>
      <c r="E54" s="15">
        <f>D54-C54</f>
        <v>35</v>
      </c>
      <c r="F54" s="17">
        <f>A54*B54*E54/100/360</f>
        <v>105.48611111111111</v>
      </c>
    </row>
    <row r="55" spans="1:6" ht="12.75">
      <c r="A55" s="16">
        <v>12546</v>
      </c>
      <c r="B55" s="4">
        <v>8</v>
      </c>
      <c r="C55" s="14">
        <v>39448</v>
      </c>
      <c r="D55" s="14">
        <v>39605</v>
      </c>
      <c r="E55" s="15">
        <f>D55-C55</f>
        <v>157</v>
      </c>
      <c r="F55" s="17">
        <f>A55*B55*E55/100/360</f>
        <v>437.716</v>
      </c>
    </row>
    <row r="58" ht="12.75">
      <c r="A58" s="20" t="s">
        <v>47</v>
      </c>
    </row>
    <row r="60" ht="12.75">
      <c r="E60" s="19"/>
    </row>
  </sheetData>
  <sheetProtection/>
  <hyperlinks>
    <hyperlink ref="A58" r:id="rId1" display="www.bewerberbibel.de Excel Übungen und Aufgaben"/>
  </hyperlinks>
  <printOptions/>
  <pageMargins left="0.787401575" right="0.39" top="0.984251969" bottom="0.984251969" header="0.4921259845" footer="0.4921259845"/>
  <pageSetup fitToHeight="1" fitToWidth="1" horizontalDpi="600" verticalDpi="600" orientation="portrait" paperSize="9" scale="95" r:id="rId3"/>
  <headerFooter alignWithMargins="0">
    <oddFooter>&amp;Cwww.bewerberbibel.de
www.mb-training.de
www.bwl-studium-vwl.de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MB-Training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buechler</cp:lastModifiedBy>
  <cp:lastPrinted>2006-07-13T11:44:31Z</cp:lastPrinted>
  <dcterms:created xsi:type="dcterms:W3CDTF">2000-04-10T14:16:23Z</dcterms:created>
  <dcterms:modified xsi:type="dcterms:W3CDTF">2013-12-22T10:38:14Z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